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 calcOnSave="0"/>
</workbook>
</file>

<file path=xl/calcChain.xml><?xml version="1.0" encoding="utf-8"?>
<calcChain xmlns="http://schemas.openxmlformats.org/spreadsheetml/2006/main">
  <c r="E8" i="1" l="1"/>
  <c r="G7" i="1"/>
  <c r="F7" i="1"/>
  <c r="G6" i="1"/>
  <c r="F6" i="1"/>
  <c r="F8" i="1" s="1"/>
  <c r="G5" i="1"/>
  <c r="G8" i="1" s="1"/>
  <c r="F5" i="1"/>
</calcChain>
</file>

<file path=xl/sharedStrings.xml><?xml version="1.0" encoding="utf-8"?>
<sst xmlns="http://schemas.openxmlformats.org/spreadsheetml/2006/main" count="19" uniqueCount="19">
  <si>
    <t>Реквизит для погрузки  1 п/вагона, 65-69 тн (16 пачек, 1 пачка 4,3 тн)</t>
  </si>
  <si>
    <t>Наименование</t>
  </si>
  <si>
    <t>Цель назначения</t>
  </si>
  <si>
    <t>Размер</t>
  </si>
  <si>
    <t>цена за 1 м.куб.                   в руб.</t>
  </si>
  <si>
    <t>м.куб.          и кг на вагон</t>
  </si>
  <si>
    <t>Потребность на 2018г.</t>
  </si>
  <si>
    <t>Сумма</t>
  </si>
  <si>
    <t>Доска обрезная (стойка-прокладка)</t>
  </si>
  <si>
    <t>стойка-прокладка</t>
  </si>
  <si>
    <t>40х100х2450мм</t>
  </si>
  <si>
    <t xml:space="preserve">Брусок (подкладка) </t>
  </si>
  <si>
    <t>подкладка</t>
  </si>
  <si>
    <t>50х80х2878мм</t>
  </si>
  <si>
    <t xml:space="preserve">Доска не обрезная </t>
  </si>
  <si>
    <t xml:space="preserve">Доска вертикальная </t>
  </si>
  <si>
    <t>40х100-250х6000мм</t>
  </si>
  <si>
    <t>Всего за реквизит на  1 вагон:</t>
  </si>
  <si>
    <t>Приложение №1 к тЗ №93/08-1 от 13.02.2018г.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</si>
</sst>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#,##0.00_р_.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/>
    <xf numFmtId="0" fontId="0" fillId="0" borderId="4" xfId="0" applyFill="1" applyBorder="1" applyAlignment="1">
      <alignment horizontal="left" vertical="center" wrapText="1"/>
    </xf>
    <xf numFmtId="0" fontId="0" fillId="0" borderId="4" xfId="0" applyFill="1" applyBorder="1" applyAlignment="1">
      <alignment horizontal="center" vertical="center" wrapText="1"/>
    </xf>
    <xf numFmtId="164" fontId="0" fillId="0" borderId="4" xfId="0" applyNumberFormat="1" applyFill="1" applyBorder="1" applyAlignment="1">
      <alignment horizontal="center" vertical="center" wrapText="1"/>
    </xf>
    <xf numFmtId="165" fontId="0" fillId="0" borderId="4" xfId="0" applyNumberFormat="1" applyFill="1" applyBorder="1" applyAlignment="1">
      <alignment horizontal="center" vertical="center" wrapText="1"/>
    </xf>
    <xf numFmtId="166" fontId="0" fillId="0" borderId="4" xfId="0" applyNumberFormat="1" applyFill="1" applyBorder="1" applyAlignment="1">
      <alignment horizontal="center" vertical="center" wrapText="1"/>
    </xf>
    <xf numFmtId="166" fontId="0" fillId="0" borderId="0" xfId="0" applyNumberFormat="1" applyFill="1" applyBorder="1" applyAlignment="1">
      <alignment horizontal="center" vertical="center" wrapText="1"/>
    </xf>
    <xf numFmtId="4" fontId="0" fillId="0" borderId="0" xfId="0" applyNumberFormat="1" applyFill="1" applyAlignment="1">
      <alignment horizontal="center" vertical="center"/>
    </xf>
    <xf numFmtId="2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0" fontId="0" fillId="0" borderId="0" xfId="0" applyFill="1"/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164" fontId="0" fillId="0" borderId="4" xfId="0" applyNumberFormat="1" applyBorder="1" applyAlignment="1">
      <alignment horizontal="center" vertical="center" wrapText="1"/>
    </xf>
    <xf numFmtId="165" fontId="0" fillId="0" borderId="4" xfId="0" applyNumberFormat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" fillId="0" borderId="4" xfId="0" applyFont="1" applyBorder="1" applyAlignment="1">
      <alignment horizontal="left" vertical="center" wrapText="1"/>
    </xf>
    <xf numFmtId="165" fontId="1" fillId="0" borderId="4" xfId="0" applyNumberFormat="1" applyFont="1" applyBorder="1" applyAlignment="1">
      <alignment horizontal="center" vertical="center" wrapText="1"/>
    </xf>
    <xf numFmtId="166" fontId="1" fillId="0" borderId="4" xfId="0" applyNumberFormat="1" applyFont="1" applyBorder="1" applyAlignment="1">
      <alignment horizontal="center" vertical="center"/>
    </xf>
    <xf numFmtId="166" fontId="1" fillId="0" borderId="0" xfId="0" applyNumberFormat="1" applyFont="1" applyBorder="1"/>
    <xf numFmtId="166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"/>
  <sheetViews>
    <sheetView tabSelected="1" workbookViewId="0">
      <selection activeCell="B17" sqref="B17"/>
    </sheetView>
  </sheetViews>
  <sheetFormatPr defaultRowHeight="15" x14ac:dyDescent="0.25"/>
  <cols>
    <col min="1" max="1" width="20.7109375" style="1" customWidth="1"/>
    <col min="2" max="2" width="24.140625" style="1" customWidth="1"/>
    <col min="3" max="3" width="24.28515625" style="2" customWidth="1"/>
    <col min="4" max="4" width="11" style="2" customWidth="1"/>
    <col min="5" max="6" width="10" style="2" customWidth="1"/>
    <col min="7" max="7" width="13.85546875" customWidth="1"/>
    <col min="8" max="8" width="9.5703125" customWidth="1"/>
    <col min="9" max="9" width="12.140625" customWidth="1"/>
    <col min="10" max="10" width="9.42578125" customWidth="1"/>
    <col min="11" max="11" width="10.140625" customWidth="1"/>
    <col min="12" max="12" width="8.85546875" customWidth="1"/>
    <col min="13" max="13" width="10.85546875" customWidth="1"/>
    <col min="14" max="14" width="8.42578125" customWidth="1"/>
    <col min="15" max="15" width="12.42578125" customWidth="1"/>
    <col min="16" max="17" width="9.7109375" customWidth="1"/>
    <col min="18" max="18" width="14.5703125" customWidth="1"/>
    <col min="19" max="19" width="16.85546875" customWidth="1"/>
  </cols>
  <sheetData>
    <row r="1" spans="1:18" ht="15" customHeight="1" x14ac:dyDescent="0.25">
      <c r="A1" s="33" t="s">
        <v>18</v>
      </c>
      <c r="B1" s="33"/>
      <c r="C1" s="33"/>
      <c r="D1" s="33"/>
      <c r="E1" s="33"/>
      <c r="F1" s="33"/>
      <c r="G1" s="33"/>
    </row>
    <row r="3" spans="1:18" x14ac:dyDescent="0.25">
      <c r="A3" s="34" t="s">
        <v>0</v>
      </c>
      <c r="B3" s="35"/>
      <c r="C3" s="35"/>
      <c r="D3" s="35"/>
      <c r="E3" s="35"/>
      <c r="F3" s="35"/>
      <c r="G3" s="36"/>
      <c r="H3" s="3"/>
      <c r="I3" s="3"/>
      <c r="J3" s="37"/>
      <c r="K3" s="38"/>
      <c r="L3" s="38"/>
      <c r="M3" s="38"/>
      <c r="N3" s="38"/>
      <c r="O3" s="38"/>
      <c r="P3" s="38"/>
      <c r="Q3" s="4"/>
      <c r="R3" s="4"/>
    </row>
    <row r="4" spans="1:18" s="8" customFormat="1" ht="45" x14ac:dyDescent="0.25">
      <c r="A4" s="5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5" t="s">
        <v>7</v>
      </c>
      <c r="H4" s="3"/>
      <c r="I4" s="3"/>
      <c r="J4" s="3"/>
      <c r="K4" s="6"/>
      <c r="L4" s="3"/>
      <c r="M4" s="6"/>
      <c r="N4" s="7"/>
      <c r="O4" s="6"/>
      <c r="P4" s="7"/>
      <c r="Q4" s="7"/>
      <c r="R4" s="6"/>
    </row>
    <row r="5" spans="1:18" s="19" customFormat="1" ht="30" x14ac:dyDescent="0.25">
      <c r="A5" s="9" t="s">
        <v>8</v>
      </c>
      <c r="B5" s="9" t="s">
        <v>9</v>
      </c>
      <c r="C5" s="10" t="s">
        <v>10</v>
      </c>
      <c r="D5" s="11"/>
      <c r="E5" s="12">
        <v>0.08</v>
      </c>
      <c r="F5" s="12">
        <f>E5*219</f>
        <v>17.52</v>
      </c>
      <c r="G5" s="13">
        <f>E5*D5</f>
        <v>0</v>
      </c>
      <c r="H5" s="14"/>
      <c r="I5" s="14"/>
      <c r="J5" s="14"/>
      <c r="K5" s="15"/>
      <c r="L5" s="14"/>
      <c r="M5" s="16"/>
      <c r="N5" s="17"/>
      <c r="O5" s="15"/>
      <c r="P5" s="17"/>
      <c r="Q5" s="18"/>
      <c r="R5" s="17"/>
    </row>
    <row r="6" spans="1:18" s="19" customFormat="1" x14ac:dyDescent="0.25">
      <c r="A6" s="9" t="s">
        <v>11</v>
      </c>
      <c r="B6" s="9" t="s">
        <v>12</v>
      </c>
      <c r="C6" s="10" t="s">
        <v>13</v>
      </c>
      <c r="D6" s="11"/>
      <c r="E6" s="12">
        <v>4.8000000000000001E-2</v>
      </c>
      <c r="F6" s="12">
        <f>E6*219</f>
        <v>10.512</v>
      </c>
      <c r="G6" s="13">
        <f t="shared" ref="G6:G7" si="0">E6*D6</f>
        <v>0</v>
      </c>
      <c r="H6" s="14"/>
      <c r="I6" s="14"/>
      <c r="J6" s="14"/>
      <c r="K6" s="15"/>
      <c r="L6" s="14"/>
      <c r="M6" s="16"/>
      <c r="N6" s="17"/>
      <c r="O6" s="15"/>
      <c r="P6" s="17"/>
      <c r="Q6" s="18"/>
      <c r="R6" s="17"/>
    </row>
    <row r="7" spans="1:18" x14ac:dyDescent="0.25">
      <c r="A7" s="20" t="s">
        <v>14</v>
      </c>
      <c r="B7" s="20" t="s">
        <v>15</v>
      </c>
      <c r="C7" s="21" t="s">
        <v>16</v>
      </c>
      <c r="D7" s="22"/>
      <c r="E7" s="23">
        <v>0.41</v>
      </c>
      <c r="F7" s="23">
        <f>E7*219+24</f>
        <v>113.78999999999999</v>
      </c>
      <c r="G7" s="13">
        <f t="shared" si="0"/>
        <v>0</v>
      </c>
      <c r="H7" s="14"/>
      <c r="I7" s="14"/>
      <c r="J7" s="14"/>
      <c r="K7" s="24"/>
      <c r="L7" s="14"/>
      <c r="M7" s="25"/>
      <c r="N7" s="4"/>
      <c r="O7" s="24"/>
      <c r="P7" s="4"/>
      <c r="Q7" s="2"/>
      <c r="R7" s="4"/>
    </row>
    <row r="8" spans="1:18" s="8" customFormat="1" ht="30" x14ac:dyDescent="0.25">
      <c r="A8" s="26" t="s">
        <v>17</v>
      </c>
      <c r="B8" s="26"/>
      <c r="C8" s="5"/>
      <c r="D8" s="5"/>
      <c r="E8" s="27">
        <f>E5+E6+E7</f>
        <v>0.53800000000000003</v>
      </c>
      <c r="F8" s="27">
        <f>SUM(F5:F7)</f>
        <v>141.822</v>
      </c>
      <c r="G8" s="28">
        <f>SUM(G5:G7)</f>
        <v>0</v>
      </c>
      <c r="H8" s="29"/>
      <c r="I8" s="29"/>
      <c r="J8" s="30"/>
      <c r="K8" s="31"/>
      <c r="L8" s="6"/>
      <c r="M8" s="32"/>
      <c r="N8" s="6"/>
      <c r="O8" s="31"/>
      <c r="P8" s="6"/>
      <c r="Q8" s="6"/>
      <c r="R8" s="32"/>
    </row>
  </sheetData>
  <mergeCells count="5">
    <mergeCell ref="A3:G3"/>
    <mergeCell ref="J3:K3"/>
    <mergeCell ref="L3:M3"/>
    <mergeCell ref="N3:P3"/>
    <mergeCell ref="A1:G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2018-02-14T06:30:31Z</dcterms:modified>
</cp:coreProperties>
</file>